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4o TRIMESTRE\CONTABL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F4" i="1" l="1"/>
  <c r="G4" i="1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<sst xmlns="http://schemas.openxmlformats.org/spreadsheetml/2006/main" count="31" uniqueCount="31">
  <si>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</si>
  <si>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</si>
  <si>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</si>
  <si>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</si>
  <si>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</si>
  <si>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</si>
  <si>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</si>
  <si>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</si>
  <si>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</si>
  <si>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</si>
  <si>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</si>
  <si>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</si>
  <si>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</si>
  <si>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</si>
  <si>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</si>
  <si>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</si>
  <si>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</si>
  <si>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</si>
  <si>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</si>
  <si>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</si>
  <si>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</si>
  <si>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</si>
  <si>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</si>
  <si>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</si>
  <si>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</si>
  <si>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</si>
  <si>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INSTITUTO TECNOLOGICO SUPERIOR DE SALVATIERRA
Estado Analítico del Activo
Del 1 de Enero al 31 de Diciembre de 2019</t>
  </si>
  <si>
    <t>CP RAMIRO CONTRERAS RODRIGUEZ</t>
  </si>
  <si>
    <t>DR. RODRIGO CARRASCO RAMIREZ</t>
  </si>
  <si>
    <t>SUBDIRECTOR DE FINANZAS Y ADMINISTRACION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</si>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</sst>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7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E39" sqref="E39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6" t="s">
        <v>26</v>
      </c>
      <c r="B1" s="27"/>
      <c r="C1" s="27"/>
      <c r="D1" s="27"/>
      <c r="E1" s="27"/>
      <c r="F1" s="27"/>
      <c r="G1" s="28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113203367.69000001</v>
      </c>
      <c r="D4" s="13">
        <f>SUM(D6+D15)</f>
        <v>122424772.02000001</v>
      </c>
      <c r="E4" s="13">
        <f>SUM(E6+E15)</f>
        <v>122253778.33999999</v>
      </c>
      <c r="F4" s="13">
        <f>SUM(F6+F15)</f>
        <v>113374361.37</v>
      </c>
      <c r="G4" s="13">
        <f>SUM(G6+G15)</f>
        <v>170993.67999999551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18540154.129999999</v>
      </c>
      <c r="D6" s="13">
        <f>SUM(D7:D13)</f>
        <v>120778912.84</v>
      </c>
      <c r="E6" s="13">
        <f>SUM(E7:E13)</f>
        <v>119166083.03999999</v>
      </c>
      <c r="F6" s="13">
        <f>SUM(F7:F13)</f>
        <v>20152983.93</v>
      </c>
      <c r="G6" s="13">
        <f>SUM(G7:G13)</f>
        <v>1612829.8000000003</v>
      </c>
    </row>
    <row r="7" spans="1:7" x14ac:dyDescent="0.2">
      <c r="A7" s="3">
        <v>1110</v>
      </c>
      <c r="B7" s="7" t="s">
        <v>9</v>
      </c>
      <c r="C7" s="18">
        <v>18494167.829999998</v>
      </c>
      <c r="D7" s="18">
        <v>73852413.5</v>
      </c>
      <c r="E7" s="18">
        <v>72195433.5</v>
      </c>
      <c r="F7" s="18">
        <f>C7+D7-E7</f>
        <v>20151147.829999998</v>
      </c>
      <c r="G7" s="18">
        <f t="shared" ref="G7:G13" si="0">F7-C7</f>
        <v>1656980</v>
      </c>
    </row>
    <row r="8" spans="1:7" x14ac:dyDescent="0.2">
      <c r="A8" s="3">
        <v>1120</v>
      </c>
      <c r="B8" s="7" t="s">
        <v>10</v>
      </c>
      <c r="C8" s="18">
        <v>44158.879999999997</v>
      </c>
      <c r="D8" s="18">
        <v>46317740.560000002</v>
      </c>
      <c r="E8" s="18">
        <v>46361899.439999998</v>
      </c>
      <c r="F8" s="18">
        <f t="shared" ref="F8:F13" si="1">C8+D8-E8</f>
        <v>0</v>
      </c>
      <c r="G8" s="18">
        <f t="shared" si="0"/>
        <v>-44158.879999999997</v>
      </c>
    </row>
    <row r="9" spans="1:7" x14ac:dyDescent="0.2">
      <c r="A9" s="3">
        <v>1130</v>
      </c>
      <c r="B9" s="7" t="s">
        <v>11</v>
      </c>
      <c r="C9" s="18">
        <v>0.42</v>
      </c>
      <c r="D9" s="18">
        <v>608758.78</v>
      </c>
      <c r="E9" s="18">
        <v>608750.1</v>
      </c>
      <c r="F9" s="18">
        <f t="shared" si="1"/>
        <v>9.1000000000931323</v>
      </c>
      <c r="G9" s="18">
        <f t="shared" si="0"/>
        <v>8.6800000000931323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1827</v>
      </c>
      <c r="D13" s="18">
        <v>0</v>
      </c>
      <c r="E13" s="18">
        <v>0</v>
      </c>
      <c r="F13" s="18">
        <f t="shared" si="1"/>
        <v>1827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94663213.560000017</v>
      </c>
      <c r="D15" s="13">
        <f>SUM(D16:D24)</f>
        <v>1645859.1800000002</v>
      </c>
      <c r="E15" s="13">
        <f>SUM(E16:E24)</f>
        <v>3087695.3</v>
      </c>
      <c r="F15" s="13">
        <f>SUM(F16:F24)</f>
        <v>93221377.440000013</v>
      </c>
      <c r="G15" s="13">
        <f>SUM(G16:G24)</f>
        <v>-1441836.1200000048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77451815.290000007</v>
      </c>
      <c r="D18" s="19">
        <v>360184.35</v>
      </c>
      <c r="E18" s="19">
        <v>0</v>
      </c>
      <c r="F18" s="19">
        <f t="shared" si="3"/>
        <v>77811999.640000001</v>
      </c>
      <c r="G18" s="19">
        <f t="shared" si="2"/>
        <v>360184.34999999404</v>
      </c>
    </row>
    <row r="19" spans="1:7" x14ac:dyDescent="0.2">
      <c r="A19" s="3">
        <v>1240</v>
      </c>
      <c r="B19" s="7" t="s">
        <v>18</v>
      </c>
      <c r="C19" s="18">
        <v>30628889.120000001</v>
      </c>
      <c r="D19" s="18">
        <v>1285674.83</v>
      </c>
      <c r="E19" s="18">
        <v>45785.32</v>
      </c>
      <c r="F19" s="18">
        <f t="shared" si="3"/>
        <v>31868778.630000003</v>
      </c>
      <c r="G19" s="18">
        <f t="shared" si="2"/>
        <v>1239889.5100000016</v>
      </c>
    </row>
    <row r="20" spans="1:7" x14ac:dyDescent="0.2">
      <c r="A20" s="3">
        <v>1250</v>
      </c>
      <c r="B20" s="7" t="s">
        <v>19</v>
      </c>
      <c r="C20" s="18">
        <v>2851.04</v>
      </c>
      <c r="D20" s="18">
        <v>0</v>
      </c>
      <c r="E20" s="18">
        <v>0</v>
      </c>
      <c r="F20" s="18">
        <f t="shared" si="3"/>
        <v>2851.04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-13420341.890000001</v>
      </c>
      <c r="D21" s="18">
        <v>0</v>
      </c>
      <c r="E21" s="18">
        <v>3041909.98</v>
      </c>
      <c r="F21" s="18">
        <f t="shared" si="3"/>
        <v>-16462251.870000001</v>
      </c>
      <c r="G21" s="18">
        <f t="shared" si="2"/>
        <v>-3041909.9800000004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9" t="s">
        <v>25</v>
      </c>
      <c r="C26" s="29"/>
      <c r="D26" s="29"/>
      <c r="E26" s="29"/>
      <c r="F26" s="29"/>
      <c r="G26" s="29"/>
    </row>
    <row r="30" spans="1:7" x14ac:dyDescent="0.2">
      <c r="B30" s="20" t="s">
        <v>27</v>
      </c>
      <c r="C30" s="21"/>
      <c r="D30" s="22"/>
      <c r="E30" s="22"/>
      <c r="F30" s="23" t="s">
        <v>28</v>
      </c>
    </row>
    <row r="31" spans="1:7" x14ac:dyDescent="0.2">
      <c r="B31" s="24" t="s">
        <v>29</v>
      </c>
      <c r="C31" s="21"/>
      <c r="D31" s="22"/>
      <c r="E31" s="22"/>
      <c r="F31" s="25" t="s">
        <v>30</v>
      </c>
    </row>
  </sheetData>
  <sheetProtection formatCells="0" formatColumns="0" formatRows="0" autoFilter="0"/>
  <mergeCells count="2">
    <mergeCell ref="A1:G1"/>
    <mergeCell ref="B26:G26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2020-01-28T18:04:35Z</cp:lastPrinted>
  <dcterms:created xsi:type="dcterms:W3CDTF">2014-02-09T04:04:15Z</dcterms:created>
  <dcterms:modified xsi:type="dcterms:W3CDTF">2020-02-04T18:42:11Z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